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00FDA342-F4CA-4AB4-A33F-41BFA5E8E4CB}" xr6:coauthVersionLast="47" xr6:coauthVersionMax="47" xr10:uidLastSave="{00000000-0000-0000-0000-000000000000}"/>
  <bookViews>
    <workbookView xWindow="-120" yWindow="-120" windowWidth="29040" windowHeight="15990" activeTab="1" xr2:uid="{273D9744-2951-4504-B2E8-F463447145FB}"/>
  </bookViews>
  <sheets>
    <sheet name="說明" sheetId="1" r:id="rId1"/>
    <sheet name="業績明細" sheetId="2" r:id="rId2"/>
    <sheet name="客戶清單" sheetId="3" r:id="rId3"/>
    <sheet name="參數表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F22" i="2"/>
  <c r="F21" i="2"/>
  <c r="F20" i="2"/>
  <c r="F19" i="2"/>
  <c r="F18" i="2"/>
  <c r="F16" i="2"/>
  <c r="F15" i="2"/>
  <c r="F14" i="2"/>
  <c r="F13" i="2"/>
  <c r="F12" i="2"/>
  <c r="F10" i="2"/>
  <c r="F9" i="2"/>
  <c r="F8" i="2"/>
  <c r="F7" i="2"/>
  <c r="F6" i="2"/>
</calcChain>
</file>

<file path=xl/sharedStrings.xml><?xml version="1.0" encoding="utf-8"?>
<sst xmlns="http://schemas.openxmlformats.org/spreadsheetml/2006/main" count="142" uniqueCount="89">
  <si>
    <t>科別</t>
  </si>
  <si>
    <t>目標(萬)</t>
  </si>
  <si>
    <t>業務一科</t>
  </si>
  <si>
    <t>業務二科</t>
  </si>
  <si>
    <t>業務三科</t>
  </si>
  <si>
    <t>業務四科</t>
  </si>
  <si>
    <t>業務五科</t>
  </si>
  <si>
    <t>業務六科</t>
  </si>
  <si>
    <t>2026 年 9 月 各科業績明細表</t>
  </si>
  <si>
    <t>資料日期：2026/09/30　單位：萬元</t>
  </si>
  <si>
    <t>區域</t>
  </si>
  <si>
    <t>業務員</t>
  </si>
  <si>
    <t>客戶數</t>
  </si>
  <si>
    <t>業績(萬)</t>
  </si>
  <si>
    <t>達成率</t>
  </si>
  <si>
    <t>內部備註</t>
  </si>
  <si>
    <t>輔助欄</t>
  </si>
  <si>
    <t>北區</t>
  </si>
  <si>
    <t>王小明</t>
  </si>
  <si>
    <t>新客戶 3 家</t>
  </si>
  <si>
    <t>N1</t>
  </si>
  <si>
    <t>李小華</t>
  </si>
  <si>
    <t>陳志明</t>
  </si>
  <si>
    <t>季末衝刺</t>
  </si>
  <si>
    <t>林雅婷</t>
  </si>
  <si>
    <t>N2</t>
  </si>
  <si>
    <t>張美玲</t>
  </si>
  <si>
    <t>待追蹤</t>
  </si>
  <si>
    <t>中區</t>
  </si>
  <si>
    <t>黃建國</t>
  </si>
  <si>
    <t>C3</t>
  </si>
  <si>
    <t>吳佳蓉</t>
  </si>
  <si>
    <t>劉俊傑</t>
  </si>
  <si>
    <t>蔡怡君</t>
  </si>
  <si>
    <t>請假一週</t>
  </si>
  <si>
    <t>C4</t>
  </si>
  <si>
    <t>鄭家豪</t>
  </si>
  <si>
    <t>南區</t>
  </si>
  <si>
    <t>許淑芬</t>
  </si>
  <si>
    <t>S5</t>
  </si>
  <si>
    <t>謝宗翰</t>
  </si>
  <si>
    <t>洪子晴</t>
  </si>
  <si>
    <t>S6</t>
  </si>
  <si>
    <t>郭冠宇</t>
  </si>
  <si>
    <t>新人</t>
  </si>
  <si>
    <t>曾雅雯</t>
  </si>
  <si>
    <t>合計</t>
  </si>
  <si>
    <t>備註：業績以入帳日為準。</t>
  </si>
  <si>
    <t>主管簽核：＿＿＿＿＿＿　　日期：＿＿＿＿</t>
  </si>
  <si>
    <t>重點客戶清單</t>
  </si>
  <si>
    <t>客戶名稱</t>
  </si>
  <si>
    <t>等級</t>
  </si>
  <si>
    <t>甲公司</t>
  </si>
  <si>
    <t>A</t>
  </si>
  <si>
    <t>乙商行</t>
  </si>
  <si>
    <t>B</t>
  </si>
  <si>
    <t>丙企業</t>
  </si>
  <si>
    <t>丁科技</t>
  </si>
  <si>
    <t>戊貿易</t>
  </si>
  <si>
    <t>C</t>
  </si>
  <si>
    <t>己食品</t>
  </si>
  <si>
    <t>資料拆檔 練習檔 (資料全部虛構)</t>
  </si>
  <si>
    <t>開啟「業績明細」工作表後，執行「資料拆檔」，照下面的練習試試看各個設定：</t>
  </si>
  <si>
    <t>練習 1　基本拆檔</t>
  </si>
  <si>
    <t>　「工作表設定」的清單已勾選「業績明細」；在下方「工作表參數」雙擊「Key值欄標題格」，點 B4 (科別)</t>
  </si>
  <si>
    <t>　資料最後一列：自動偵測會是「合計」那一列，請改成上一列 (否則會多出一個「合計」檔案)</t>
  </si>
  <si>
    <t>　預覽應顯示：將拆成 6 個檔案</t>
  </si>
  <si>
    <t>練習 2　群組標題列</t>
  </si>
  <si>
    <t>　「北區／中區／南區」那幾列的區域和科別相同；「檔案設定」分頁勾選「跳過群組標題列」就不會被當成一個科別</t>
  </si>
  <si>
    <t>　試著取消勾選，看預覽有什麼不同</t>
  </si>
  <si>
    <t>練習 3　公式轉成值、取消隱藏的欄</t>
  </si>
  <si>
    <t>　「達成率」是公式；H 欄 (輔助欄) 是隱藏的</t>
  </si>
  <si>
    <t>　「檔案設定」分頁勾選「拆檔前把公式轉成值」；「業績明細」的參數勾選「拆檔前取消隱藏的欄」</t>
  </si>
  <si>
    <t>練習 4　保留範圍：左右 (欄)</t>
  </si>
  <si>
    <t>　保留範圍排成十字，四格已預填這張表的邊界 (中間方塊顯示目前範圍)；把「右：到」從 H 改成 F：G 欄的內部備註和 H 欄的輔助欄就不會出現在拆出的檔案裡</t>
  </si>
  <si>
    <t>　欄名輸入小寫 (例如 f) 會自動轉成大寫</t>
  </si>
  <si>
    <t>練習 5　保留範圍：上下 (列)</t>
  </si>
  <si>
    <t>　保留範圍「上：從第」從 1 改成 4 (標題列)：上方的報表標題和日期會刪除；「下：到第」改成 22：下方的合計、備註和主管簽核欄會刪除</t>
  </si>
  <si>
    <t>練習 6　同時拆分其他工作表</t>
  </si>
  <si>
    <t>　在清單勾選「客戶清單」：標題在第 2 列，程式會用「科別」自動找到，下方參數區會切到它、Excel 也會跳到這張表</t>
  </si>
  <si>
    <t>　用參數區的 ← → 在兩張表之間切換；清單右側可以看到每張表的 Key、資料範圍和保留範圍</t>
  </si>
  <si>
    <t>　拆出的檔案會有兩張工作表；業務二科、業務五科沒有客戶清單，所以只有一張</t>
  </si>
  <si>
    <t>練習 7　檔名、資料夾、密碼</t>
  </si>
  <si>
    <t>　檔名字首填「9月業績_」，字尾填「_v1」</t>
  </si>
  <si>
    <t>　檔案開啟密碼兩格輸入不同，看預覽的提示</t>
  </si>
  <si>
    <t>練習 8　參數表</t>
  </si>
  <si>
    <t>　「檔案設定」分頁的參數表選「參數表」：會一起複製到每個檔案並設為隱藏 (使用時只能勾選一張工作表)</t>
  </si>
  <si>
    <t>練習 9　錯誤提示</t>
  </si>
  <si>
    <t>　把業績明細某一列的科別改成另一個科別 (例如第 7 列改成「業務二科」)，預覽會提示「跳列」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</si>
</sst>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9"/>
      <name val="微軟正黑體"/>
      <family val="2"/>
      <charset val="136"/>
    </font>
    <font>
      <b/>
      <sz val="10"/>
      <color rgb="FFFFFFFF"/>
      <name val="微軟正黑體"/>
      <family val="2"/>
      <charset val="136"/>
    </font>
    <font>
      <b/>
      <sz val="10"/>
      <color rgb="FF0070C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0C4D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3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9" fontId="1" fillId="2" borderId="1" xfId="0" applyNumberFormat="1" applyFont="1" applyFill="1" applyBorder="1">
      <alignment vertical="center"/>
    </xf>
    <xf numFmtId="0" fontId="1" fillId="0" borderId="1" xfId="0" applyFont="1" applyBorder="1">
      <alignment vertical="center"/>
    </xf>
    <xf numFmtId="9" fontId="1" fillId="0" borderId="1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9" fontId="0" fillId="0" borderId="1" xfId="0" applyNumberFormat="1" applyFont="1" applyBorder="1">
      <alignment vertical="center"/>
    </xf>
    <xf numFmtId="0" fontId="0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FF0C-1A62-4597-826C-165E7A172D01}">
  <dimension ref="A1:A38"/>
  <sheetViews>
    <sheetView workbookViewId="0"/>
  </sheetViews>
  <sheetFormatPr defaultRowHeight="13.5" x14ac:dyDescent="0.25"/>
  <cols>
    <col min="1" max="16384" width="9" style="10"/>
  </cols>
  <sheetData>
    <row r="1" spans="1:1" ht="18.75" x14ac:dyDescent="0.25">
      <c r="A1" s="2" t="s">
        <v>61</v>
      </c>
    </row>
    <row r="3" spans="1:1" x14ac:dyDescent="0.25">
      <c r="A3" s="10" t="s">
        <v>62</v>
      </c>
    </row>
    <row r="5" spans="1:1" x14ac:dyDescent="0.25">
      <c r="A5" s="9" t="s">
        <v>63</v>
      </c>
    </row>
    <row r="6" spans="1:1" x14ac:dyDescent="0.25">
      <c r="A6" s="10" t="s">
        <v>64</v>
      </c>
    </row>
    <row r="7" spans="1:1" x14ac:dyDescent="0.25">
      <c r="A7" s="10" t="s">
        <v>65</v>
      </c>
    </row>
    <row r="8" spans="1:1" x14ac:dyDescent="0.25">
      <c r="A8" s="10" t="s">
        <v>66</v>
      </c>
    </row>
    <row r="10" spans="1:1" x14ac:dyDescent="0.25">
      <c r="A10" s="9" t="s">
        <v>67</v>
      </c>
    </row>
    <row r="11" spans="1:1" x14ac:dyDescent="0.25">
      <c r="A11" s="10" t="s">
        <v>68</v>
      </c>
    </row>
    <row r="12" spans="1:1" x14ac:dyDescent="0.25">
      <c r="A12" s="10" t="s">
        <v>69</v>
      </c>
    </row>
    <row r="14" spans="1:1" x14ac:dyDescent="0.25">
      <c r="A14" s="9" t="s">
        <v>70</v>
      </c>
    </row>
    <row r="15" spans="1:1" x14ac:dyDescent="0.25">
      <c r="A15" s="10" t="s">
        <v>71</v>
      </c>
    </row>
    <row r="16" spans="1:1" x14ac:dyDescent="0.25">
      <c r="A16" s="10" t="s">
        <v>72</v>
      </c>
    </row>
    <row r="18" spans="1:1" x14ac:dyDescent="0.25">
      <c r="A18" s="9" t="s">
        <v>73</v>
      </c>
    </row>
    <row r="19" spans="1:1" x14ac:dyDescent="0.25">
      <c r="A19" s="10" t="s">
        <v>74</v>
      </c>
    </row>
    <row r="20" spans="1:1" x14ac:dyDescent="0.25">
      <c r="A20" s="10" t="s">
        <v>75</v>
      </c>
    </row>
    <row r="21" spans="1:1" x14ac:dyDescent="0.25">
      <c r="A21" s="9"/>
    </row>
    <row r="22" spans="1:1" x14ac:dyDescent="0.25">
      <c r="A22" s="10" t="s">
        <v>76</v>
      </c>
    </row>
    <row r="23" spans="1:1" x14ac:dyDescent="0.25">
      <c r="A23" s="10" t="s">
        <v>77</v>
      </c>
    </row>
    <row r="24" spans="1:1" x14ac:dyDescent="0.25">
      <c r="A24" s="9"/>
    </row>
    <row r="25" spans="1:1" x14ac:dyDescent="0.25">
      <c r="A25" s="10" t="s">
        <v>78</v>
      </c>
    </row>
    <row r="26" spans="1:1" x14ac:dyDescent="0.25">
      <c r="A26" s="10" t="s">
        <v>79</v>
      </c>
    </row>
    <row r="27" spans="1:1" x14ac:dyDescent="0.25">
      <c r="A27" s="10" t="s">
        <v>80</v>
      </c>
    </row>
    <row r="28" spans="1:1" x14ac:dyDescent="0.25">
      <c r="A28" s="9" t="s">
        <v>81</v>
      </c>
    </row>
    <row r="30" spans="1:1" x14ac:dyDescent="0.25">
      <c r="A30" s="10" t="s">
        <v>82</v>
      </c>
    </row>
    <row r="31" spans="1:1" x14ac:dyDescent="0.25">
      <c r="A31" s="10" t="s">
        <v>83</v>
      </c>
    </row>
    <row r="32" spans="1:1" x14ac:dyDescent="0.25">
      <c r="A32" s="9" t="s">
        <v>84</v>
      </c>
    </row>
    <row r="34" spans="1:1" x14ac:dyDescent="0.25">
      <c r="A34" s="10" t="s">
        <v>85</v>
      </c>
    </row>
    <row r="35" spans="1:1" x14ac:dyDescent="0.25">
      <c r="A35" s="9" t="s">
        <v>86</v>
      </c>
    </row>
    <row r="37" spans="1:1" x14ac:dyDescent="0.25">
      <c r="A37" s="10" t="s">
        <v>87</v>
      </c>
    </row>
    <row r="38" spans="1:1" x14ac:dyDescent="0.25">
      <c r="A38" s="10" t="s">
        <v>88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2809-5D16-4BBD-96B9-2EC108E00335}">
  <dimension ref="A1:H26"/>
  <sheetViews>
    <sheetView tabSelected="1" workbookViewId="0"/>
  </sheetViews>
  <sheetFormatPr defaultRowHeight="13.5" x14ac:dyDescent="0.25"/>
  <cols>
    <col min="1" max="1" width="36.625" style="10" bestFit="1" customWidth="1"/>
    <col min="2" max="2" width="8" style="10" bestFit="1" customWidth="1"/>
    <col min="3" max="4" width="6.375" style="10" bestFit="1" customWidth="1"/>
    <col min="5" max="5" width="7.625" style="10" bestFit="1" customWidth="1"/>
    <col min="6" max="6" width="6.375" style="10" bestFit="1" customWidth="1"/>
    <col min="7" max="7" width="9.75" style="10" bestFit="1" customWidth="1"/>
    <col min="8" max="8" width="6.375" style="10" hidden="1" customWidth="1"/>
    <col min="9" max="16384" width="9" style="10"/>
  </cols>
  <sheetData>
    <row r="1" spans="1:8" ht="18.75" x14ac:dyDescent="0.25">
      <c r="A1" s="2" t="s">
        <v>8</v>
      </c>
    </row>
    <row r="2" spans="1:8" x14ac:dyDescent="0.25">
      <c r="A2" s="10" t="s">
        <v>9</v>
      </c>
    </row>
    <row r="4" spans="1:8" x14ac:dyDescent="0.25">
      <c r="A4" s="3" t="s">
        <v>10</v>
      </c>
      <c r="B4" s="3" t="s">
        <v>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8" x14ac:dyDescent="0.25">
      <c r="A5" s="4" t="s">
        <v>17</v>
      </c>
      <c r="B5" s="4" t="s">
        <v>17</v>
      </c>
      <c r="C5" s="4"/>
      <c r="D5" s="4"/>
      <c r="E5" s="4"/>
      <c r="F5" s="5"/>
      <c r="G5" s="4"/>
      <c r="H5" s="4"/>
    </row>
    <row r="6" spans="1:8" x14ac:dyDescent="0.25">
      <c r="A6" s="11" t="s">
        <v>17</v>
      </c>
      <c r="B6" s="11" t="s">
        <v>2</v>
      </c>
      <c r="C6" s="11" t="s">
        <v>18</v>
      </c>
      <c r="D6" s="11">
        <v>12</v>
      </c>
      <c r="E6" s="11">
        <v>85</v>
      </c>
      <c r="F6" s="12">
        <f>IFERROR(E6/VLOOKUP(B6,參數表!$A:$B,2,0)*COUNTIF($B:$B,B6),"")</f>
        <v>0.85</v>
      </c>
      <c r="G6" s="11" t="s">
        <v>19</v>
      </c>
      <c r="H6" s="11" t="s">
        <v>20</v>
      </c>
    </row>
    <row r="7" spans="1:8" x14ac:dyDescent="0.25">
      <c r="A7" s="11" t="s">
        <v>17</v>
      </c>
      <c r="B7" s="11" t="s">
        <v>2</v>
      </c>
      <c r="C7" s="11" t="s">
        <v>21</v>
      </c>
      <c r="D7" s="11">
        <v>9</v>
      </c>
      <c r="E7" s="11">
        <v>72</v>
      </c>
      <c r="F7" s="12">
        <f>IFERROR(E7/VLOOKUP(B7,參數表!$A:$B,2,0)*COUNTIF($B:$B,B7),"")</f>
        <v>0.72</v>
      </c>
      <c r="G7" s="11"/>
      <c r="H7" s="11" t="s">
        <v>20</v>
      </c>
    </row>
    <row r="8" spans="1:8" x14ac:dyDescent="0.25">
      <c r="A8" s="11" t="s">
        <v>17</v>
      </c>
      <c r="B8" s="11" t="s">
        <v>2</v>
      </c>
      <c r="C8" s="11" t="s">
        <v>22</v>
      </c>
      <c r="D8" s="11">
        <v>15</v>
      </c>
      <c r="E8" s="11">
        <v>110</v>
      </c>
      <c r="F8" s="12">
        <f>IFERROR(E8/VLOOKUP(B8,參數表!$A:$B,2,0)*COUNTIF($B:$B,B8),"")</f>
        <v>1.0999999999999999</v>
      </c>
      <c r="G8" s="11" t="s">
        <v>23</v>
      </c>
      <c r="H8" s="11" t="s">
        <v>20</v>
      </c>
    </row>
    <row r="9" spans="1:8" x14ac:dyDescent="0.25">
      <c r="A9" s="11" t="s">
        <v>17</v>
      </c>
      <c r="B9" s="11" t="s">
        <v>3</v>
      </c>
      <c r="C9" s="11" t="s">
        <v>24</v>
      </c>
      <c r="D9" s="11">
        <v>8</v>
      </c>
      <c r="E9" s="11">
        <v>64</v>
      </c>
      <c r="F9" s="12">
        <f>IFERROR(E9/VLOOKUP(B9,參數表!$A:$B,2,0)*COUNTIF($B:$B,B9),"")</f>
        <v>0.58181818181818179</v>
      </c>
      <c r="G9" s="11"/>
      <c r="H9" s="11" t="s">
        <v>25</v>
      </c>
    </row>
    <row r="10" spans="1:8" x14ac:dyDescent="0.25">
      <c r="A10" s="11" t="s">
        <v>17</v>
      </c>
      <c r="B10" s="11" t="s">
        <v>3</v>
      </c>
      <c r="C10" s="11" t="s">
        <v>26</v>
      </c>
      <c r="D10" s="11">
        <v>11</v>
      </c>
      <c r="E10" s="11">
        <v>90</v>
      </c>
      <c r="F10" s="12">
        <f>IFERROR(E10/VLOOKUP(B10,參數表!$A:$B,2,0)*COUNTIF($B:$B,B10),"")</f>
        <v>0.81818181818181823</v>
      </c>
      <c r="G10" s="11" t="s">
        <v>27</v>
      </c>
      <c r="H10" s="11" t="s">
        <v>25</v>
      </c>
    </row>
    <row r="11" spans="1:8" x14ac:dyDescent="0.25">
      <c r="A11" s="4" t="s">
        <v>28</v>
      </c>
      <c r="B11" s="4" t="s">
        <v>28</v>
      </c>
      <c r="C11" s="4"/>
      <c r="D11" s="4"/>
      <c r="E11" s="4"/>
      <c r="F11" s="5"/>
      <c r="G11" s="4"/>
      <c r="H11" s="4"/>
    </row>
    <row r="12" spans="1:8" x14ac:dyDescent="0.25">
      <c r="A12" s="11" t="s">
        <v>28</v>
      </c>
      <c r="B12" s="11" t="s">
        <v>4</v>
      </c>
      <c r="C12" s="11" t="s">
        <v>29</v>
      </c>
      <c r="D12" s="11">
        <v>10</v>
      </c>
      <c r="E12" s="11">
        <v>88</v>
      </c>
      <c r="F12" s="12">
        <f>IFERROR(E12/VLOOKUP(B12,參數表!$A:$B,2,0)*COUNTIF($B:$B,B12),"")</f>
        <v>1.0153846153846153</v>
      </c>
      <c r="G12" s="11"/>
      <c r="H12" s="11" t="s">
        <v>30</v>
      </c>
    </row>
    <row r="13" spans="1:8" x14ac:dyDescent="0.25">
      <c r="A13" s="11" t="s">
        <v>28</v>
      </c>
      <c r="B13" s="11" t="s">
        <v>4</v>
      </c>
      <c r="C13" s="11" t="s">
        <v>31</v>
      </c>
      <c r="D13" s="11">
        <v>7</v>
      </c>
      <c r="E13" s="11">
        <v>55</v>
      </c>
      <c r="F13" s="12">
        <f>IFERROR(E13/VLOOKUP(B13,參數表!$A:$B,2,0)*COUNTIF($B:$B,B13),"")</f>
        <v>0.63461538461538458</v>
      </c>
      <c r="G13" s="11"/>
      <c r="H13" s="11" t="s">
        <v>30</v>
      </c>
    </row>
    <row r="14" spans="1:8" x14ac:dyDescent="0.25">
      <c r="A14" s="11" t="s">
        <v>28</v>
      </c>
      <c r="B14" s="11" t="s">
        <v>4</v>
      </c>
      <c r="C14" s="11" t="s">
        <v>32</v>
      </c>
      <c r="D14" s="11">
        <v>13</v>
      </c>
      <c r="E14" s="11">
        <v>97</v>
      </c>
      <c r="F14" s="12">
        <f>IFERROR(E14/VLOOKUP(B14,參數表!$A:$B,2,0)*COUNTIF($B:$B,B14),"")</f>
        <v>1.1192307692307693</v>
      </c>
      <c r="G14" s="11"/>
      <c r="H14" s="11" t="s">
        <v>30</v>
      </c>
    </row>
    <row r="15" spans="1:8" x14ac:dyDescent="0.25">
      <c r="A15" s="11" t="s">
        <v>28</v>
      </c>
      <c r="B15" s="11" t="s">
        <v>5</v>
      </c>
      <c r="C15" s="11" t="s">
        <v>33</v>
      </c>
      <c r="D15" s="11">
        <v>6</v>
      </c>
      <c r="E15" s="11">
        <v>48</v>
      </c>
      <c r="F15" s="12">
        <f>IFERROR(E15/VLOOKUP(B15,參數表!$A:$B,2,0)*COUNTIF($B:$B,B15),"")</f>
        <v>0.53333333333333333</v>
      </c>
      <c r="G15" s="11" t="s">
        <v>34</v>
      </c>
      <c r="H15" s="11" t="s">
        <v>35</v>
      </c>
    </row>
    <row r="16" spans="1:8" x14ac:dyDescent="0.25">
      <c r="A16" s="11" t="s">
        <v>28</v>
      </c>
      <c r="B16" s="11" t="s">
        <v>5</v>
      </c>
      <c r="C16" s="11" t="s">
        <v>36</v>
      </c>
      <c r="D16" s="11">
        <v>9</v>
      </c>
      <c r="E16" s="11">
        <v>70</v>
      </c>
      <c r="F16" s="12">
        <f>IFERROR(E16/VLOOKUP(B16,參數表!$A:$B,2,0)*COUNTIF($B:$B,B16),"")</f>
        <v>0.77777777777777779</v>
      </c>
      <c r="G16" s="11"/>
      <c r="H16" s="11" t="s">
        <v>35</v>
      </c>
    </row>
    <row r="17" spans="1:8" x14ac:dyDescent="0.25">
      <c r="A17" s="4" t="s">
        <v>37</v>
      </c>
      <c r="B17" s="4" t="s">
        <v>37</v>
      </c>
      <c r="C17" s="4"/>
      <c r="D17" s="4"/>
      <c r="E17" s="4"/>
      <c r="F17" s="5"/>
      <c r="G17" s="4"/>
      <c r="H17" s="4"/>
    </row>
    <row r="18" spans="1:8" x14ac:dyDescent="0.25">
      <c r="A18" s="11" t="s">
        <v>37</v>
      </c>
      <c r="B18" s="11" t="s">
        <v>6</v>
      </c>
      <c r="C18" s="11" t="s">
        <v>38</v>
      </c>
      <c r="D18" s="11">
        <v>10</v>
      </c>
      <c r="E18" s="11">
        <v>76</v>
      </c>
      <c r="F18" s="12">
        <f>IFERROR(E18/VLOOKUP(B18,參數表!$A:$B,2,0)*COUNTIF($B:$B,B18),"")</f>
        <v>0.76</v>
      </c>
      <c r="G18" s="11"/>
      <c r="H18" s="11" t="s">
        <v>39</v>
      </c>
    </row>
    <row r="19" spans="1:8" x14ac:dyDescent="0.25">
      <c r="A19" s="11" t="s">
        <v>37</v>
      </c>
      <c r="B19" s="11" t="s">
        <v>6</v>
      </c>
      <c r="C19" s="11" t="s">
        <v>40</v>
      </c>
      <c r="D19" s="11">
        <v>8</v>
      </c>
      <c r="E19" s="11">
        <v>61</v>
      </c>
      <c r="F19" s="12">
        <f>IFERROR(E19/VLOOKUP(B19,參數表!$A:$B,2,0)*COUNTIF($B:$B,B19),"")</f>
        <v>0.61</v>
      </c>
      <c r="G19" s="11"/>
      <c r="H19" s="11" t="s">
        <v>39</v>
      </c>
    </row>
    <row r="20" spans="1:8" x14ac:dyDescent="0.25">
      <c r="A20" s="11" t="s">
        <v>37</v>
      </c>
      <c r="B20" s="11" t="s">
        <v>7</v>
      </c>
      <c r="C20" s="11" t="s">
        <v>41</v>
      </c>
      <c r="D20" s="11">
        <v>14</v>
      </c>
      <c r="E20" s="11">
        <v>105</v>
      </c>
      <c r="F20" s="12">
        <f>IFERROR(E20/VLOOKUP(B20,參數表!$A:$B,2,0)*COUNTIF($B:$B,B20),"")</f>
        <v>1.3125</v>
      </c>
      <c r="G20" s="11"/>
      <c r="H20" s="11" t="s">
        <v>42</v>
      </c>
    </row>
    <row r="21" spans="1:8" x14ac:dyDescent="0.25">
      <c r="A21" s="11" t="s">
        <v>37</v>
      </c>
      <c r="B21" s="11" t="s">
        <v>7</v>
      </c>
      <c r="C21" s="11" t="s">
        <v>43</v>
      </c>
      <c r="D21" s="11">
        <v>12</v>
      </c>
      <c r="E21" s="11">
        <v>93</v>
      </c>
      <c r="F21" s="12">
        <f>IFERROR(E21/VLOOKUP(B21,參數表!$A:$B,2,0)*COUNTIF($B:$B,B21),"")</f>
        <v>1.1625000000000001</v>
      </c>
      <c r="G21" s="11" t="s">
        <v>44</v>
      </c>
      <c r="H21" s="11" t="s">
        <v>42</v>
      </c>
    </row>
    <row r="22" spans="1:8" x14ac:dyDescent="0.25">
      <c r="A22" s="11" t="s">
        <v>37</v>
      </c>
      <c r="B22" s="11" t="s">
        <v>7</v>
      </c>
      <c r="C22" s="11" t="s">
        <v>45</v>
      </c>
      <c r="D22" s="11">
        <v>9</v>
      </c>
      <c r="E22" s="11">
        <v>69</v>
      </c>
      <c r="F22" s="12">
        <f>IFERROR(E22/VLOOKUP(B22,參數表!$A:$B,2,0)*COUNTIF($B:$B,B22),"")</f>
        <v>0.86249999999999993</v>
      </c>
      <c r="G22" s="11"/>
      <c r="H22" s="11" t="s">
        <v>42</v>
      </c>
    </row>
    <row r="23" spans="1:8" x14ac:dyDescent="0.25">
      <c r="A23" s="6"/>
      <c r="B23" s="6" t="s">
        <v>46</v>
      </c>
      <c r="C23" s="6"/>
      <c r="D23" s="6"/>
      <c r="E23" s="6">
        <f>SUM(E5:E22)</f>
        <v>1183</v>
      </c>
      <c r="F23" s="7"/>
      <c r="G23" s="6"/>
      <c r="H23" s="6"/>
    </row>
    <row r="25" spans="1:8" x14ac:dyDescent="0.25">
      <c r="A25" s="10" t="s">
        <v>47</v>
      </c>
    </row>
    <row r="26" spans="1:8" x14ac:dyDescent="0.25">
      <c r="A26" s="10" t="s">
        <v>48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2F59-38B2-4851-9D53-59FA6C0DE955}">
  <dimension ref="A1:C8"/>
  <sheetViews>
    <sheetView workbookViewId="0"/>
  </sheetViews>
  <sheetFormatPr defaultRowHeight="13.5" x14ac:dyDescent="0.25"/>
  <cols>
    <col min="1" max="1" width="11.375" style="10" bestFit="1" customWidth="1"/>
    <col min="2" max="2" width="8" style="10" bestFit="1" customWidth="1"/>
    <col min="3" max="3" width="4.75" style="10" bestFit="1" customWidth="1"/>
    <col min="4" max="16384" width="9" style="10"/>
  </cols>
  <sheetData>
    <row r="1" spans="1:3" x14ac:dyDescent="0.25">
      <c r="A1" s="1" t="s">
        <v>49</v>
      </c>
    </row>
    <row r="2" spans="1:3" x14ac:dyDescent="0.25">
      <c r="A2" s="8" t="s">
        <v>0</v>
      </c>
      <c r="B2" s="8" t="s">
        <v>50</v>
      </c>
      <c r="C2" s="8" t="s">
        <v>51</v>
      </c>
    </row>
    <row r="3" spans="1:3" x14ac:dyDescent="0.25">
      <c r="A3" s="13" t="s">
        <v>2</v>
      </c>
      <c r="B3" s="13" t="s">
        <v>52</v>
      </c>
      <c r="C3" s="13" t="s">
        <v>53</v>
      </c>
    </row>
    <row r="4" spans="1:3" x14ac:dyDescent="0.25">
      <c r="A4" s="13" t="s">
        <v>2</v>
      </c>
      <c r="B4" s="13" t="s">
        <v>54</v>
      </c>
      <c r="C4" s="13" t="s">
        <v>55</v>
      </c>
    </row>
    <row r="5" spans="1:3" x14ac:dyDescent="0.25">
      <c r="A5" s="13" t="s">
        <v>4</v>
      </c>
      <c r="B5" s="13" t="s">
        <v>56</v>
      </c>
      <c r="C5" s="13" t="s">
        <v>53</v>
      </c>
    </row>
    <row r="6" spans="1:3" x14ac:dyDescent="0.25">
      <c r="A6" s="13" t="s">
        <v>5</v>
      </c>
      <c r="B6" s="13" t="s">
        <v>57</v>
      </c>
      <c r="C6" s="13" t="s">
        <v>55</v>
      </c>
    </row>
    <row r="7" spans="1:3" x14ac:dyDescent="0.25">
      <c r="A7" s="13" t="s">
        <v>5</v>
      </c>
      <c r="B7" s="13" t="s">
        <v>58</v>
      </c>
      <c r="C7" s="13" t="s">
        <v>59</v>
      </c>
    </row>
    <row r="8" spans="1:3" x14ac:dyDescent="0.25">
      <c r="A8" s="13" t="s">
        <v>7</v>
      </c>
      <c r="B8" s="13" t="s">
        <v>60</v>
      </c>
      <c r="C8" s="13" t="s">
        <v>53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9F33-8491-44EE-A4F9-33F093E1791E}">
  <dimension ref="A1:B7"/>
  <sheetViews>
    <sheetView workbookViewId="0"/>
  </sheetViews>
  <sheetFormatPr defaultRowHeight="13.5" x14ac:dyDescent="0.25"/>
  <cols>
    <col min="1" max="16384" width="9" style="10"/>
  </cols>
  <sheetData>
    <row r="1" spans="1:2" x14ac:dyDescent="0.25">
      <c r="A1" s="1" t="s">
        <v>0</v>
      </c>
      <c r="B1" s="1" t="s">
        <v>1</v>
      </c>
    </row>
    <row r="2" spans="1:2" x14ac:dyDescent="0.25">
      <c r="A2" s="10" t="s">
        <v>2</v>
      </c>
      <c r="B2" s="10">
        <v>300</v>
      </c>
    </row>
    <row r="3" spans="1:2" x14ac:dyDescent="0.25">
      <c r="A3" s="10" t="s">
        <v>3</v>
      </c>
      <c r="B3" s="10">
        <v>220</v>
      </c>
    </row>
    <row r="4" spans="1:2" x14ac:dyDescent="0.25">
      <c r="A4" s="10" t="s">
        <v>4</v>
      </c>
      <c r="B4" s="10">
        <v>260</v>
      </c>
    </row>
    <row r="5" spans="1:2" x14ac:dyDescent="0.25">
      <c r="A5" s="10" t="s">
        <v>5</v>
      </c>
      <c r="B5" s="10">
        <v>180</v>
      </c>
    </row>
    <row r="6" spans="1:2" x14ac:dyDescent="0.25">
      <c r="A6" s="10" t="s">
        <v>6</v>
      </c>
      <c r="B6" s="10">
        <v>200</v>
      </c>
    </row>
    <row r="7" spans="1:2" x14ac:dyDescent="0.25">
      <c r="A7" s="10" t="s">
        <v>7</v>
      </c>
      <c r="B7" s="10">
        <v>240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說明</vt:lpstr>
      <vt:lpstr>業績明細</vt:lpstr>
      <vt:lpstr>客戶清單</vt:lpstr>
      <vt:lpstr>參數表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</dc:creator>
  <cp:lastModifiedBy>CJP</cp:lastModifiedBy>
  <dcterms:created xsi:type="dcterms:W3CDTF">2026-10-11T08:51:37Z</dcterms:created>
  <dcterms:modified xsi:type="dcterms:W3CDTF">2026-10-11T08:51:39Z</dcterms:modified>
</cp:coreProperties>
</file>